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projCyber\scope\sw\docs\shotData\"/>
    </mc:Choice>
  </mc:AlternateContent>
  <xr:revisionPtr revIDLastSave="0" documentId="13_ncr:1_{43235859-C3A4-4AB7-A477-3B0246BC2963}" xr6:coauthVersionLast="47" xr6:coauthVersionMax="47" xr10:uidLastSave="{00000000-0000-0000-0000-000000000000}"/>
  <bookViews>
    <workbookView xWindow="5175" yWindow="3150" windowWidth="24825" windowHeight="15930" activeTab="1" xr2:uid="{00000000-000D-0000-FFFF-FFFF00000000}"/>
  </bookViews>
  <sheets>
    <sheet name="Header" sheetId="1" r:id="rId1"/>
    <sheet name="data" sheetId="2" r:id="rId2"/>
    <sheet name="IMUOritentation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2" l="1"/>
  <c r="F28" i="2"/>
  <c r="K25" i="2"/>
  <c r="F15" i="2"/>
  <c r="H15" i="2" s="1"/>
  <c r="I15" i="2" s="1"/>
  <c r="G15" i="2"/>
  <c r="K12" i="2"/>
  <c r="J5" i="2"/>
  <c r="I5" i="2"/>
  <c r="H5" i="2"/>
  <c r="K2" i="2"/>
  <c r="G5" i="2"/>
  <c r="F5" i="2"/>
  <c r="H28" i="2" l="1"/>
  <c r="I28" i="2" s="1"/>
  <c r="J28" i="2" s="1"/>
  <c r="J15" i="2"/>
</calcChain>
</file>

<file path=xl/sharedStrings.xml><?xml version="1.0" encoding="utf-8"?>
<sst xmlns="http://schemas.openxmlformats.org/spreadsheetml/2006/main" count="166" uniqueCount="72">
  <si>
    <t>Size 
(bytes)</t>
  </si>
  <si>
    <t>Offset
(bytes)</t>
  </si>
  <si>
    <t>Description</t>
  </si>
  <si>
    <t>Name</t>
  </si>
  <si>
    <t>timeofShot</t>
  </si>
  <si>
    <t>Timer value in tenth of second. Can be set by calling k_uptime_get_32() to return the lower 32 bits of the system uptime in milliseconds.</t>
  </si>
  <si>
    <t>headerVerNum</t>
  </si>
  <si>
    <t>different header versions will have different header formats. The phone should support all header version.</t>
  </si>
  <si>
    <t>reserverd</t>
  </si>
  <si>
    <t>reserved. Can be used as time adjustment flags.</t>
  </si>
  <si>
    <t>intensity</t>
  </si>
  <si>
    <t>ambient light level when detecting a shot motion.</t>
  </si>
  <si>
    <t>shotDataOffset</t>
  </si>
  <si>
    <t>The offset, i.e. starting address, of the byte where shot data can be found.</t>
  </si>
  <si>
    <t>shotDataSize</t>
  </si>
  <si>
    <t>The size of shot data file (header + data) in bytes.</t>
  </si>
  <si>
    <t>Number of bits of a sample on one axis generated by gyroscope. Typical values are 8, 16, 24.</t>
  </si>
  <si>
    <t>Number of bits of a sample on one axis generated by accelerometer. Typical values are 8, 16, 24.</t>
  </si>
  <si>
    <t>gyroBitsPerAxis</t>
  </si>
  <si>
    <t>accelBitsPerAxis</t>
  </si>
  <si>
    <t>gyroODRHz</t>
  </si>
  <si>
    <t>accelODRHz</t>
  </si>
  <si>
    <t>Output data rate of gyrosceopt in Hz. Possibe value are 1(1.6), 12(12.5), 26, 52, 104, 208, 416, 833, 1666, 3332, 6664.</t>
  </si>
  <si>
    <t>Output data rate of accelerometer in Hz. Possibe value are 1(1.6), 12(12.5), 26, 52, 104, 208, 416, 833, 1666, 3332, 6664.</t>
  </si>
  <si>
    <t>Time</t>
  </si>
  <si>
    <t>Size
(bytes)</t>
  </si>
  <si>
    <t>t0</t>
  </si>
  <si>
    <t>t1</t>
  </si>
  <si>
    <t>Offset relative to "shotDataOffset"
(hex)</t>
  </si>
  <si>
    <t>Gx</t>
  </si>
  <si>
    <t>Gy</t>
  </si>
  <si>
    <t xml:space="preserve"> gyroODRHz = 416, accelODRHz = 416
 gyroBitsPerAxis = 16,  accelBitsPerAxis = 16</t>
  </si>
  <si>
    <t>Gz</t>
  </si>
  <si>
    <t>Sample</t>
  </si>
  <si>
    <t>Ax</t>
  </si>
  <si>
    <t>Ay</t>
  </si>
  <si>
    <t>0A</t>
  </si>
  <si>
    <t>Az</t>
  </si>
  <si>
    <t xml:space="preserve"> gyroODRHz = 416, accelODRHz = 208
 gyroBitsPerAxis = 16,  accelBitsPerAxis = 16</t>
  </si>
  <si>
    <t>0C</t>
  </si>
  <si>
    <t>0E</t>
  </si>
  <si>
    <t>repeats…</t>
  </si>
  <si>
    <t xml:space="preserve"> gyroODRHz = 104, accelODRHz = 416
 gyroBitsPerAxis = 16,  accelBitsPerAxis = 16</t>
  </si>
  <si>
    <t>t2</t>
  </si>
  <si>
    <t>t3</t>
  </si>
  <si>
    <t>1A</t>
  </si>
  <si>
    <t>1C</t>
  </si>
  <si>
    <t xml:space="preserve"> unused</t>
  </si>
  <si>
    <t>unused</t>
  </si>
  <si>
    <t>y</t>
  </si>
  <si>
    <t>+z</t>
  </si>
  <si>
    <t>+y</t>
  </si>
  <si>
    <t xml:space="preserve"> -x</t>
  </si>
  <si>
    <t>-z</t>
  </si>
  <si>
    <t>…</t>
  </si>
  <si>
    <t>away from user</t>
  </si>
  <si>
    <t>to the right of user</t>
  </si>
  <si>
    <t>towords earth</t>
  </si>
  <si>
    <t>nimble 0</t>
  </si>
  <si>
    <t>nimble 2</t>
  </si>
  <si>
    <t>nimble 1</t>
  </si>
  <si>
    <t>gyroBytesPerAxis</t>
  </si>
  <si>
    <t>accelBytesPerAxis</t>
  </si>
  <si>
    <t>Gyro odr (Hz)</t>
  </si>
  <si>
    <t>Accel odr (Hz)</t>
  </si>
  <si>
    <t>shot data length (s)</t>
  </si>
  <si>
    <t>Gyro samples in sample set</t>
  </si>
  <si>
    <t>Accel samples in sample set</t>
  </si>
  <si>
    <t>Total bytes in the shot data</t>
  </si>
  <si>
    <t>Total words in sample sets</t>
  </si>
  <si>
    <t>Total bytes in sample sets</t>
  </si>
  <si>
    <t>Number of sample sets in shot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</si>
</sst>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"/>
    <numFmt numFmtId="165" formatCode="000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2" fillId="2" borderId="1" applyNumberFormat="0" applyAlignment="0" applyProtection="0"/>
    <xf numFmtId="0" fontId="3" fillId="3" borderId="2" applyNumberFormat="0" applyAlignment="0" applyProtection="0"/>
  </cellStyleXfs>
  <cellXfs count="23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Continuous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Continuous" wrapText="1"/>
    </xf>
    <xf numFmtId="0" fontId="0" fillId="0" borderId="0" xfId="0" applyAlignment="1">
      <alignment horizontal="centerContinuous" vertical="center"/>
    </xf>
    <xf numFmtId="0" fontId="0" fillId="0" borderId="0" xfId="0" applyAlignment="1">
      <alignment horizontal="centerContinuous" vertical="center" wrapText="1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/>
    </xf>
    <xf numFmtId="165" fontId="0" fillId="0" borderId="0" xfId="0" applyNumberFormat="1"/>
    <xf numFmtId="0" fontId="0" fillId="0" borderId="0" xfId="0" applyAlignment="1">
      <alignment wrapText="1"/>
    </xf>
    <xf numFmtId="0" fontId="2" fillId="2" borderId="1" xfId="1" applyAlignment="1">
      <alignment horizontal="center" vertical="center"/>
    </xf>
    <xf numFmtId="0" fontId="3" fillId="3" borderId="2" xfId="2"/>
    <xf numFmtId="0" fontId="3" fillId="3" borderId="2" xfId="2" applyAlignment="1">
      <alignment horizontal="center" vertical="center"/>
    </xf>
    <xf numFmtId="0" fontId="3" fillId="3" borderId="2" xfId="2" applyAlignment="1">
      <alignment horizontal="center" vertical="top"/>
    </xf>
    <xf numFmtId="0" fontId="3" fillId="3" borderId="2" xfId="2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center" wrapText="1"/>
    </xf>
  </cellXfs>
  <cellStyles count="3">
    <cellStyle name="Input" xfId="1" builtinId="20"/>
    <cellStyle name="Normal" xfId="0" builtinId="0"/>
    <cellStyle name="Output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workbookViewId="0">
      <selection activeCell="C8" sqref="C8"/>
    </sheetView>
  </sheetViews>
  <sheetFormatPr defaultRowHeight="15" x14ac:dyDescent="0.25"/>
  <cols>
    <col min="3" max="3" width="18.42578125" bestFit="1" customWidth="1"/>
    <col min="4" max="4" width="77" customWidth="1"/>
  </cols>
  <sheetData>
    <row r="1" spans="1:5" ht="30" x14ac:dyDescent="0.25">
      <c r="A1" s="3" t="s">
        <v>1</v>
      </c>
      <c r="B1" s="1" t="s">
        <v>0</v>
      </c>
      <c r="C1" s="3" t="s">
        <v>3</v>
      </c>
      <c r="D1" s="2" t="s">
        <v>2</v>
      </c>
    </row>
    <row r="2" spans="1:5" ht="30" x14ac:dyDescent="0.25">
      <c r="A2" s="4">
        <v>0</v>
      </c>
      <c r="B2" s="4">
        <v>8</v>
      </c>
      <c r="C2" s="4" t="s">
        <v>4</v>
      </c>
      <c r="D2" s="5" t="s">
        <v>5</v>
      </c>
      <c r="E2" s="4"/>
    </row>
    <row r="3" spans="1:5" ht="30" x14ac:dyDescent="0.25">
      <c r="A3" s="4">
        <v>8</v>
      </c>
      <c r="B3" s="4">
        <v>2</v>
      </c>
      <c r="C3" s="4" t="s">
        <v>6</v>
      </c>
      <c r="D3" s="5" t="s">
        <v>7</v>
      </c>
      <c r="E3" s="4"/>
    </row>
    <row r="4" spans="1:5" x14ac:dyDescent="0.25">
      <c r="A4" s="4">
        <v>10</v>
      </c>
      <c r="B4" s="4">
        <v>2</v>
      </c>
      <c r="C4" s="4" t="s">
        <v>8</v>
      </c>
      <c r="D4" s="5" t="s">
        <v>9</v>
      </c>
      <c r="E4" s="4"/>
    </row>
    <row r="5" spans="1:5" x14ac:dyDescent="0.25">
      <c r="A5" s="4">
        <v>12</v>
      </c>
      <c r="B5" s="4">
        <v>4</v>
      </c>
      <c r="C5" s="4" t="s">
        <v>10</v>
      </c>
      <c r="D5" s="5" t="s">
        <v>11</v>
      </c>
      <c r="E5" s="4"/>
    </row>
    <row r="6" spans="1:5" x14ac:dyDescent="0.25">
      <c r="A6" s="4">
        <v>16</v>
      </c>
      <c r="B6" s="4">
        <v>4</v>
      </c>
      <c r="C6" s="4" t="s">
        <v>12</v>
      </c>
      <c r="D6" s="5" t="s">
        <v>13</v>
      </c>
      <c r="E6" s="4"/>
    </row>
    <row r="7" spans="1:5" x14ac:dyDescent="0.25">
      <c r="A7" s="4">
        <v>20</v>
      </c>
      <c r="B7" s="4">
        <v>4</v>
      </c>
      <c r="C7" s="4" t="s">
        <v>14</v>
      </c>
      <c r="D7" s="5" t="s">
        <v>15</v>
      </c>
      <c r="E7" s="4"/>
    </row>
    <row r="8" spans="1:5" ht="30" x14ac:dyDescent="0.25">
      <c r="A8" s="4">
        <v>24</v>
      </c>
      <c r="B8" s="4">
        <v>2</v>
      </c>
      <c r="C8" s="4" t="s">
        <v>18</v>
      </c>
      <c r="D8" s="5" t="s">
        <v>16</v>
      </c>
      <c r="E8" s="4"/>
    </row>
    <row r="9" spans="1:5" ht="30" x14ac:dyDescent="0.25">
      <c r="A9" s="4">
        <v>26</v>
      </c>
      <c r="B9" s="4">
        <v>2</v>
      </c>
      <c r="C9" s="4" t="s">
        <v>19</v>
      </c>
      <c r="D9" s="5" t="s">
        <v>17</v>
      </c>
      <c r="E9" s="4"/>
    </row>
    <row r="10" spans="1:5" ht="30" x14ac:dyDescent="0.25">
      <c r="A10" s="4">
        <v>28</v>
      </c>
      <c r="B10" s="4">
        <v>2</v>
      </c>
      <c r="C10" s="4" t="s">
        <v>20</v>
      </c>
      <c r="D10" s="5" t="s">
        <v>22</v>
      </c>
      <c r="E10" s="4"/>
    </row>
    <row r="11" spans="1:5" ht="30" x14ac:dyDescent="0.25">
      <c r="A11" s="4">
        <v>30</v>
      </c>
      <c r="B11" s="4">
        <v>2</v>
      </c>
      <c r="C11" s="4" t="s">
        <v>21</v>
      </c>
      <c r="D11" s="5" t="s">
        <v>23</v>
      </c>
      <c r="E11" s="4"/>
    </row>
    <row r="12" spans="1:5" x14ac:dyDescent="0.25">
      <c r="A12" s="4"/>
      <c r="B12" s="4"/>
      <c r="C12" s="4"/>
      <c r="D12" s="5"/>
      <c r="E12" s="4"/>
    </row>
    <row r="13" spans="1:5" x14ac:dyDescent="0.25">
      <c r="A13" s="4"/>
      <c r="B13" s="4"/>
      <c r="C13" s="4"/>
      <c r="D13" s="5"/>
      <c r="E13" s="4"/>
    </row>
    <row r="14" spans="1:5" x14ac:dyDescent="0.25">
      <c r="A14" s="4"/>
      <c r="B14" s="4"/>
      <c r="C14" s="4"/>
      <c r="D14" s="5"/>
      <c r="E14" s="4"/>
    </row>
    <row r="15" spans="1:5" x14ac:dyDescent="0.25">
      <c r="A15" s="4"/>
      <c r="B15" s="4"/>
      <c r="C15" s="4"/>
      <c r="D15" s="5"/>
      <c r="E15" s="4"/>
    </row>
    <row r="16" spans="1:5" x14ac:dyDescent="0.25">
      <c r="A16" s="4"/>
      <c r="B16" s="4"/>
      <c r="C16" s="4"/>
      <c r="D16" s="5"/>
      <c r="E16" s="4"/>
    </row>
    <row r="17" spans="1:5" x14ac:dyDescent="0.25">
      <c r="A17" s="4"/>
      <c r="B17" s="4"/>
      <c r="C17" s="4"/>
      <c r="D17" s="5"/>
      <c r="E17" s="4"/>
    </row>
    <row r="18" spans="1:5" x14ac:dyDescent="0.25">
      <c r="A18" s="4"/>
      <c r="B18" s="4"/>
      <c r="C18" s="4"/>
      <c r="D18" s="5"/>
      <c r="E18" s="4"/>
    </row>
    <row r="19" spans="1:5" x14ac:dyDescent="0.25">
      <c r="A19" s="4"/>
      <c r="B19" s="4"/>
      <c r="C19" s="4"/>
      <c r="D19" s="5"/>
      <c r="E19" s="4"/>
    </row>
    <row r="20" spans="1:5" x14ac:dyDescent="0.25">
      <c r="A20" s="4"/>
      <c r="B20" s="4"/>
      <c r="C20" s="4"/>
      <c r="D20" s="5"/>
      <c r="E20" s="4"/>
    </row>
    <row r="21" spans="1:5" x14ac:dyDescent="0.25">
      <c r="A21" s="4"/>
      <c r="B21" s="4"/>
      <c r="C21" s="4"/>
      <c r="D21" s="5"/>
      <c r="E21" s="4"/>
    </row>
    <row r="22" spans="1:5" x14ac:dyDescent="0.25">
      <c r="A22" s="4"/>
      <c r="B22" s="4"/>
      <c r="C22" s="4"/>
      <c r="D22" s="5"/>
      <c r="E22" s="4"/>
    </row>
    <row r="23" spans="1:5" x14ac:dyDescent="0.25">
      <c r="A23" s="4"/>
      <c r="B23" s="4"/>
      <c r="C23" s="4"/>
      <c r="D23" s="5"/>
      <c r="E23" s="4"/>
    </row>
    <row r="24" spans="1:5" x14ac:dyDescent="0.25">
      <c r="A24" s="4"/>
      <c r="B24" s="4"/>
      <c r="C24" s="4"/>
      <c r="D24" s="4"/>
      <c r="E24" s="4"/>
    </row>
    <row r="25" spans="1:5" x14ac:dyDescent="0.25">
      <c r="A25" s="4"/>
      <c r="B25" s="4"/>
      <c r="C25" s="4"/>
      <c r="D25" s="4"/>
      <c r="E25" s="4"/>
    </row>
    <row r="26" spans="1:5" x14ac:dyDescent="0.25">
      <c r="A26" s="4"/>
      <c r="B26" s="4"/>
      <c r="C26" s="4"/>
      <c r="D26" s="4"/>
      <c r="E26" s="4"/>
    </row>
    <row r="27" spans="1:5" x14ac:dyDescent="0.25">
      <c r="A27" s="4"/>
      <c r="B27" s="4"/>
      <c r="C27" s="4"/>
      <c r="D27" s="4"/>
      <c r="E27" s="4"/>
    </row>
    <row r="28" spans="1:5" x14ac:dyDescent="0.25">
      <c r="A28" s="4"/>
      <c r="B28" s="4"/>
      <c r="C28" s="4"/>
      <c r="D28" s="4"/>
      <c r="E28" s="4"/>
    </row>
    <row r="29" spans="1:5" x14ac:dyDescent="0.25">
      <c r="A29" s="4"/>
      <c r="B29" s="4"/>
      <c r="C29" s="4"/>
      <c r="D29" s="4"/>
      <c r="E29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0BBB2-8229-40E4-A182-7B54A8260598}">
  <dimension ref="A1:K44"/>
  <sheetViews>
    <sheetView tabSelected="1" workbookViewId="0">
      <selection activeCell="I31" sqref="I31"/>
    </sheetView>
  </sheetViews>
  <sheetFormatPr defaultRowHeight="15" x14ac:dyDescent="0.25"/>
  <cols>
    <col min="1" max="1" width="12.42578125" customWidth="1"/>
    <col min="2" max="2" width="18.42578125" customWidth="1"/>
    <col min="3" max="3" width="11.5703125" customWidth="1"/>
    <col min="4" max="4" width="12.85546875" customWidth="1"/>
    <col min="6" max="6" width="14.140625" customWidth="1"/>
    <col min="7" max="7" width="13.28515625" bestFit="1" customWidth="1"/>
    <col min="8" max="8" width="16.5703125" bestFit="1" customWidth="1"/>
    <col min="9" max="9" width="17.28515625" bestFit="1" customWidth="1"/>
    <col min="10" max="10" width="18.28515625" bestFit="1" customWidth="1"/>
    <col min="11" max="11" width="25.28515625" bestFit="1" customWidth="1"/>
  </cols>
  <sheetData>
    <row r="1" spans="1:11" ht="30" x14ac:dyDescent="0.25">
      <c r="A1" s="8" t="s">
        <v>31</v>
      </c>
      <c r="B1" s="6"/>
      <c r="C1" s="6"/>
      <c r="D1" s="6"/>
      <c r="F1" s="2" t="s">
        <v>63</v>
      </c>
      <c r="G1" s="2" t="s">
        <v>64</v>
      </c>
      <c r="H1" s="2" t="s">
        <v>61</v>
      </c>
      <c r="I1" s="2" t="s">
        <v>62</v>
      </c>
      <c r="J1" s="2" t="s">
        <v>65</v>
      </c>
      <c r="K1" s="2" t="s">
        <v>68</v>
      </c>
    </row>
    <row r="2" spans="1:11" ht="45" x14ac:dyDescent="0.25">
      <c r="A2" s="2" t="s">
        <v>24</v>
      </c>
      <c r="B2" s="3" t="s">
        <v>28</v>
      </c>
      <c r="C2" s="3" t="s">
        <v>25</v>
      </c>
      <c r="D2" s="2" t="s">
        <v>33</v>
      </c>
      <c r="F2" s="16">
        <v>416</v>
      </c>
      <c r="G2" s="16">
        <v>416</v>
      </c>
      <c r="H2" s="16">
        <v>2</v>
      </c>
      <c r="I2" s="16">
        <v>2</v>
      </c>
      <c r="J2" s="16">
        <v>10</v>
      </c>
      <c r="K2" s="18">
        <f xml:space="preserve"> J2*F2*3*H2 + J2*G2*3*I2</f>
        <v>49920</v>
      </c>
    </row>
    <row r="3" spans="1:11" x14ac:dyDescent="0.25">
      <c r="A3" s="2" t="s">
        <v>26</v>
      </c>
      <c r="B3" s="7">
        <v>0</v>
      </c>
      <c r="C3" s="2">
        <v>2</v>
      </c>
      <c r="D3" s="2" t="s">
        <v>29</v>
      </c>
    </row>
    <row r="4" spans="1:11" ht="45" x14ac:dyDescent="0.25">
      <c r="A4" s="2" t="s">
        <v>26</v>
      </c>
      <c r="B4" s="7">
        <v>2</v>
      </c>
      <c r="C4" s="2">
        <v>2</v>
      </c>
      <c r="D4" s="2" t="s">
        <v>30</v>
      </c>
      <c r="F4" s="15" t="s">
        <v>66</v>
      </c>
      <c r="G4" s="15" t="s">
        <v>67</v>
      </c>
      <c r="H4" s="1" t="s">
        <v>69</v>
      </c>
      <c r="I4" s="1" t="s">
        <v>70</v>
      </c>
      <c r="J4" s="15" t="s">
        <v>71</v>
      </c>
    </row>
    <row r="5" spans="1:11" x14ac:dyDescent="0.25">
      <c r="A5" s="2" t="s">
        <v>26</v>
      </c>
      <c r="B5" s="7">
        <v>4</v>
      </c>
      <c r="C5" s="2">
        <v>2</v>
      </c>
      <c r="D5" s="2" t="s">
        <v>32</v>
      </c>
      <c r="F5" s="18">
        <f>416/MIN(F2,G2)</f>
        <v>1</v>
      </c>
      <c r="G5" s="18">
        <f>416/MIN(F2,G2)</f>
        <v>1</v>
      </c>
      <c r="H5" s="18">
        <f>F5*3 + G5*3</f>
        <v>6</v>
      </c>
      <c r="I5" s="18">
        <f>H5*2</f>
        <v>12</v>
      </c>
      <c r="J5" s="17">
        <f xml:space="preserve"> K2/I5</f>
        <v>4160</v>
      </c>
    </row>
    <row r="6" spans="1:11" x14ac:dyDescent="0.25">
      <c r="A6" s="2" t="s">
        <v>26</v>
      </c>
      <c r="B6" s="7">
        <v>6</v>
      </c>
      <c r="C6" s="2">
        <v>2</v>
      </c>
      <c r="D6" s="2" t="s">
        <v>34</v>
      </c>
    </row>
    <row r="7" spans="1:11" x14ac:dyDescent="0.25">
      <c r="A7" s="2" t="s">
        <v>26</v>
      </c>
      <c r="B7" s="7">
        <v>8</v>
      </c>
      <c r="C7" s="2">
        <v>2</v>
      </c>
      <c r="D7" s="2" t="s">
        <v>35</v>
      </c>
    </row>
    <row r="8" spans="1:11" ht="16.5" customHeight="1" x14ac:dyDescent="0.25">
      <c r="A8" s="2" t="s">
        <v>26</v>
      </c>
      <c r="B8" s="7" t="s">
        <v>36</v>
      </c>
      <c r="C8" s="2">
        <v>2</v>
      </c>
      <c r="D8" s="2" t="s">
        <v>37</v>
      </c>
    </row>
    <row r="9" spans="1:11" x14ac:dyDescent="0.25">
      <c r="A9" s="9" t="s">
        <v>41</v>
      </c>
      <c r="B9" s="9"/>
      <c r="C9" s="9"/>
      <c r="D9" s="9"/>
    </row>
    <row r="11" spans="1:11" ht="30" x14ac:dyDescent="0.25">
      <c r="A11" s="8" t="s">
        <v>38</v>
      </c>
      <c r="B11" s="6"/>
      <c r="C11" s="6"/>
      <c r="D11" s="6"/>
      <c r="F11" s="21" t="s">
        <v>63</v>
      </c>
      <c r="G11" s="21" t="s">
        <v>64</v>
      </c>
      <c r="H11" s="21" t="s">
        <v>61</v>
      </c>
      <c r="I11" s="21" t="s">
        <v>62</v>
      </c>
      <c r="J11" s="21" t="s">
        <v>65</v>
      </c>
      <c r="K11" s="21" t="s">
        <v>68</v>
      </c>
    </row>
    <row r="12" spans="1:11" ht="45" x14ac:dyDescent="0.25">
      <c r="A12" s="2" t="s">
        <v>24</v>
      </c>
      <c r="B12" s="3" t="s">
        <v>28</v>
      </c>
      <c r="C12" s="3" t="s">
        <v>25</v>
      </c>
      <c r="D12" s="2" t="s">
        <v>33</v>
      </c>
      <c r="F12" s="16">
        <v>416</v>
      </c>
      <c r="G12" s="16">
        <v>208</v>
      </c>
      <c r="H12" s="16">
        <v>2</v>
      </c>
      <c r="I12" s="16">
        <v>2</v>
      </c>
      <c r="J12" s="16">
        <v>10</v>
      </c>
      <c r="K12" s="18">
        <f xml:space="preserve"> J12*F12*3*H12 + J12*G12*3*I12</f>
        <v>37440</v>
      </c>
    </row>
    <row r="13" spans="1:11" x14ac:dyDescent="0.25">
      <c r="A13" s="2" t="s">
        <v>26</v>
      </c>
      <c r="B13" s="7">
        <v>0</v>
      </c>
      <c r="C13" s="2">
        <v>2</v>
      </c>
      <c r="D13" s="2" t="s">
        <v>29</v>
      </c>
    </row>
    <row r="14" spans="1:11" ht="45" x14ac:dyDescent="0.25">
      <c r="A14" s="2" t="s">
        <v>26</v>
      </c>
      <c r="B14" s="7">
        <v>2</v>
      </c>
      <c r="C14" s="2">
        <v>2</v>
      </c>
      <c r="D14" s="2" t="s">
        <v>30</v>
      </c>
      <c r="F14" s="22" t="s">
        <v>66</v>
      </c>
      <c r="G14" s="22" t="s">
        <v>67</v>
      </c>
      <c r="H14" s="3" t="s">
        <v>69</v>
      </c>
      <c r="I14" s="3" t="s">
        <v>70</v>
      </c>
      <c r="J14" s="22" t="s">
        <v>71</v>
      </c>
    </row>
    <row r="15" spans="1:11" x14ac:dyDescent="0.25">
      <c r="A15" s="2" t="s">
        <v>26</v>
      </c>
      <c r="B15" s="7">
        <v>4</v>
      </c>
      <c r="C15" s="2">
        <v>2</v>
      </c>
      <c r="D15" s="2" t="s">
        <v>32</v>
      </c>
      <c r="F15" s="19">
        <f>F12/MIN(F12,G12)</f>
        <v>2</v>
      </c>
      <c r="G15" s="19">
        <f>G12/MIN(F12,G12)</f>
        <v>1</v>
      </c>
      <c r="H15" s="19">
        <f>F15*3 + G15*3</f>
        <v>9</v>
      </c>
      <c r="I15" s="19">
        <f>H15*2</f>
        <v>18</v>
      </c>
      <c r="J15" s="20">
        <f xml:space="preserve"> K12/I15</f>
        <v>2080</v>
      </c>
    </row>
    <row r="16" spans="1:11" x14ac:dyDescent="0.25">
      <c r="A16" s="2" t="s">
        <v>26</v>
      </c>
      <c r="B16" s="7">
        <v>6</v>
      </c>
      <c r="C16" s="2">
        <v>2</v>
      </c>
      <c r="D16" s="2" t="s">
        <v>34</v>
      </c>
    </row>
    <row r="17" spans="1:11" x14ac:dyDescent="0.25">
      <c r="A17" s="2" t="s">
        <v>26</v>
      </c>
      <c r="B17" s="7">
        <v>8</v>
      </c>
      <c r="C17" s="2">
        <v>2</v>
      </c>
      <c r="D17" s="2" t="s">
        <v>35</v>
      </c>
    </row>
    <row r="18" spans="1:11" x14ac:dyDescent="0.25">
      <c r="A18" s="2" t="s">
        <v>26</v>
      </c>
      <c r="B18" s="7" t="s">
        <v>36</v>
      </c>
      <c r="C18" s="2">
        <v>2</v>
      </c>
      <c r="D18" s="2" t="s">
        <v>37</v>
      </c>
    </row>
    <row r="19" spans="1:11" x14ac:dyDescent="0.25">
      <c r="A19" s="2" t="s">
        <v>27</v>
      </c>
      <c r="B19" s="2" t="s">
        <v>39</v>
      </c>
      <c r="C19" s="2">
        <v>2</v>
      </c>
      <c r="D19" s="2" t="s">
        <v>29</v>
      </c>
    </row>
    <row r="20" spans="1:11" x14ac:dyDescent="0.25">
      <c r="A20" s="2" t="s">
        <v>27</v>
      </c>
      <c r="B20" s="2" t="s">
        <v>40</v>
      </c>
      <c r="C20" s="2">
        <v>2</v>
      </c>
      <c r="D20" s="2" t="s">
        <v>30</v>
      </c>
    </row>
    <row r="21" spans="1:11" ht="14.25" customHeight="1" x14ac:dyDescent="0.25">
      <c r="A21" s="2" t="s">
        <v>27</v>
      </c>
      <c r="B21" s="2">
        <v>10</v>
      </c>
      <c r="C21" s="2">
        <v>2</v>
      </c>
      <c r="D21" s="2" t="s">
        <v>32</v>
      </c>
    </row>
    <row r="22" spans="1:11" x14ac:dyDescent="0.25">
      <c r="A22" s="9" t="s">
        <v>41</v>
      </c>
      <c r="B22" s="9"/>
      <c r="C22" s="9"/>
      <c r="D22" s="9"/>
    </row>
    <row r="23" spans="1:11" x14ac:dyDescent="0.25">
      <c r="A23" s="2"/>
      <c r="B23" s="2"/>
      <c r="C23" s="2"/>
      <c r="D23" s="2"/>
    </row>
    <row r="24" spans="1:11" ht="30" x14ac:dyDescent="0.25">
      <c r="A24" s="10" t="s">
        <v>42</v>
      </c>
      <c r="B24" s="9"/>
      <c r="C24" s="9"/>
      <c r="D24" s="9"/>
      <c r="F24" s="21" t="s">
        <v>63</v>
      </c>
      <c r="G24" s="21" t="s">
        <v>64</v>
      </c>
      <c r="H24" s="21" t="s">
        <v>61</v>
      </c>
      <c r="I24" s="21" t="s">
        <v>62</v>
      </c>
      <c r="J24" s="21" t="s">
        <v>65</v>
      </c>
      <c r="K24" s="21" t="s">
        <v>68</v>
      </c>
    </row>
    <row r="25" spans="1:11" ht="45" x14ac:dyDescent="0.25">
      <c r="A25" s="2" t="s">
        <v>24</v>
      </c>
      <c r="B25" s="3" t="s">
        <v>28</v>
      </c>
      <c r="C25" s="3" t="s">
        <v>25</v>
      </c>
      <c r="D25" s="2" t="s">
        <v>33</v>
      </c>
      <c r="F25" s="16">
        <v>104</v>
      </c>
      <c r="G25" s="16">
        <v>416</v>
      </c>
      <c r="H25" s="16">
        <v>2</v>
      </c>
      <c r="I25" s="16">
        <v>2</v>
      </c>
      <c r="J25" s="16">
        <v>10</v>
      </c>
      <c r="K25" s="18">
        <f xml:space="preserve"> J25*F25*3*H25 + J25*G25*3*I25</f>
        <v>31200</v>
      </c>
    </row>
    <row r="26" spans="1:11" x14ac:dyDescent="0.25">
      <c r="A26" s="2" t="s">
        <v>26</v>
      </c>
      <c r="B26" s="7">
        <v>0</v>
      </c>
      <c r="C26" s="2">
        <v>2</v>
      </c>
      <c r="D26" s="2" t="s">
        <v>29</v>
      </c>
    </row>
    <row r="27" spans="1:11" ht="45" x14ac:dyDescent="0.25">
      <c r="A27" s="2" t="s">
        <v>26</v>
      </c>
      <c r="B27" s="7">
        <v>2</v>
      </c>
      <c r="C27" s="2">
        <v>2</v>
      </c>
      <c r="D27" s="2" t="s">
        <v>30</v>
      </c>
      <c r="F27" s="22" t="s">
        <v>66</v>
      </c>
      <c r="G27" s="22" t="s">
        <v>67</v>
      </c>
      <c r="H27" s="3" t="s">
        <v>69</v>
      </c>
      <c r="I27" s="3" t="s">
        <v>70</v>
      </c>
      <c r="J27" s="22" t="s">
        <v>71</v>
      </c>
    </row>
    <row r="28" spans="1:11" x14ac:dyDescent="0.25">
      <c r="A28" s="2" t="s">
        <v>26</v>
      </c>
      <c r="B28" s="7">
        <v>4</v>
      </c>
      <c r="C28" s="2">
        <v>2</v>
      </c>
      <c r="D28" s="2" t="s">
        <v>32</v>
      </c>
      <c r="F28" s="19">
        <f>F25/MIN(F25,G25)</f>
        <v>1</v>
      </c>
      <c r="G28" s="19">
        <f>G25/MIN(F25,G25)</f>
        <v>4</v>
      </c>
      <c r="H28" s="19">
        <f>F28*3 + G28*3</f>
        <v>15</v>
      </c>
      <c r="I28" s="19">
        <f>H28*2</f>
        <v>30</v>
      </c>
      <c r="J28" s="20">
        <f xml:space="preserve"> K25/I28</f>
        <v>1040</v>
      </c>
    </row>
    <row r="29" spans="1:11" x14ac:dyDescent="0.25">
      <c r="A29" s="2" t="s">
        <v>26</v>
      </c>
      <c r="B29" s="7">
        <v>6</v>
      </c>
      <c r="C29" s="2">
        <v>2</v>
      </c>
      <c r="D29" s="2" t="s">
        <v>34</v>
      </c>
    </row>
    <row r="30" spans="1:11" x14ac:dyDescent="0.25">
      <c r="A30" s="2" t="s">
        <v>26</v>
      </c>
      <c r="B30" s="7">
        <v>8</v>
      </c>
      <c r="C30" s="2">
        <v>2</v>
      </c>
      <c r="D30" s="2" t="s">
        <v>35</v>
      </c>
    </row>
    <row r="31" spans="1:11" x14ac:dyDescent="0.25">
      <c r="A31" s="2" t="s">
        <v>26</v>
      </c>
      <c r="B31" s="7" t="s">
        <v>36</v>
      </c>
      <c r="C31" s="2">
        <v>2</v>
      </c>
      <c r="D31" s="2" t="s">
        <v>37</v>
      </c>
    </row>
    <row r="32" spans="1:11" x14ac:dyDescent="0.25">
      <c r="A32" s="2" t="s">
        <v>27</v>
      </c>
      <c r="B32" s="2" t="s">
        <v>39</v>
      </c>
      <c r="C32" s="2">
        <v>2</v>
      </c>
      <c r="D32" s="2" t="s">
        <v>34</v>
      </c>
    </row>
    <row r="33" spans="1:4" x14ac:dyDescent="0.25">
      <c r="A33" s="2" t="s">
        <v>27</v>
      </c>
      <c r="B33" s="2" t="s">
        <v>40</v>
      </c>
      <c r="C33" s="2">
        <v>2</v>
      </c>
      <c r="D33" s="2" t="s">
        <v>35</v>
      </c>
    </row>
    <row r="34" spans="1:4" x14ac:dyDescent="0.25">
      <c r="A34" s="2" t="s">
        <v>27</v>
      </c>
      <c r="B34" s="2">
        <v>10</v>
      </c>
      <c r="C34" s="2">
        <v>2</v>
      </c>
      <c r="D34" s="2" t="s">
        <v>37</v>
      </c>
    </row>
    <row r="35" spans="1:4" x14ac:dyDescent="0.25">
      <c r="A35" s="2" t="s">
        <v>43</v>
      </c>
      <c r="B35" s="2">
        <v>12</v>
      </c>
      <c r="C35" s="2">
        <v>2</v>
      </c>
      <c r="D35" s="2" t="s">
        <v>34</v>
      </c>
    </row>
    <row r="36" spans="1:4" x14ac:dyDescent="0.25">
      <c r="A36" s="2" t="s">
        <v>43</v>
      </c>
      <c r="B36" s="2">
        <v>14</v>
      </c>
      <c r="C36" s="2">
        <v>2</v>
      </c>
      <c r="D36" s="2" t="s">
        <v>35</v>
      </c>
    </row>
    <row r="37" spans="1:4" x14ac:dyDescent="0.25">
      <c r="A37" s="2" t="s">
        <v>43</v>
      </c>
      <c r="B37" s="2">
        <v>16</v>
      </c>
      <c r="C37" s="2">
        <v>2</v>
      </c>
      <c r="D37" s="2" t="s">
        <v>37</v>
      </c>
    </row>
    <row r="38" spans="1:4" x14ac:dyDescent="0.25">
      <c r="A38" s="2" t="s">
        <v>44</v>
      </c>
      <c r="B38" s="2">
        <v>18</v>
      </c>
      <c r="C38" s="2">
        <v>2</v>
      </c>
      <c r="D38" s="2" t="s">
        <v>34</v>
      </c>
    </row>
    <row r="39" spans="1:4" x14ac:dyDescent="0.25">
      <c r="A39" s="2" t="s">
        <v>44</v>
      </c>
      <c r="B39" s="2" t="s">
        <v>45</v>
      </c>
      <c r="C39" s="2">
        <v>2</v>
      </c>
      <c r="D39" s="2" t="s">
        <v>35</v>
      </c>
    </row>
    <row r="40" spans="1:4" x14ac:dyDescent="0.25">
      <c r="A40" s="2" t="s">
        <v>44</v>
      </c>
      <c r="B40" s="2" t="s">
        <v>46</v>
      </c>
      <c r="C40" s="2">
        <v>2</v>
      </c>
      <c r="D40" s="2" t="s">
        <v>37</v>
      </c>
    </row>
    <row r="41" spans="1:4" x14ac:dyDescent="0.25">
      <c r="A41" s="6" t="s">
        <v>41</v>
      </c>
      <c r="B41" s="6"/>
      <c r="C41" s="9"/>
      <c r="D41" s="9"/>
    </row>
    <row r="42" spans="1:4" x14ac:dyDescent="0.25">
      <c r="A42" s="2"/>
      <c r="B42" s="2"/>
      <c r="C42" s="2"/>
      <c r="D42" s="2"/>
    </row>
    <row r="43" spans="1:4" x14ac:dyDescent="0.25">
      <c r="A43" s="2"/>
      <c r="B43" s="2"/>
      <c r="C43" s="2"/>
      <c r="D43" s="2"/>
    </row>
    <row r="44" spans="1:4" x14ac:dyDescent="0.25">
      <c r="A44" s="6"/>
      <c r="C44" s="6"/>
      <c r="D44" s="6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7BE57-CB61-4B90-B918-592DE48F213E}">
  <dimension ref="A1:G13"/>
  <sheetViews>
    <sheetView workbookViewId="0">
      <selection activeCell="K23" sqref="K23"/>
    </sheetView>
  </sheetViews>
  <sheetFormatPr defaultRowHeight="15" x14ac:dyDescent="0.25"/>
  <cols>
    <col min="1" max="1" width="12.28515625" bestFit="1" customWidth="1"/>
    <col min="5" max="5" width="14.7109375" bestFit="1" customWidth="1"/>
    <col min="6" max="6" width="17.7109375" bestFit="1" customWidth="1"/>
    <col min="7" max="7" width="13.5703125" bestFit="1" customWidth="1"/>
  </cols>
  <sheetData>
    <row r="1" spans="1:7" x14ac:dyDescent="0.25">
      <c r="A1" s="12">
        <v>1111</v>
      </c>
      <c r="B1" s="13" t="s">
        <v>47</v>
      </c>
      <c r="D1" t="s">
        <v>48</v>
      </c>
      <c r="E1" t="s">
        <v>55</v>
      </c>
      <c r="F1" t="s">
        <v>56</v>
      </c>
      <c r="G1" t="s">
        <v>57</v>
      </c>
    </row>
    <row r="2" spans="1:7" x14ac:dyDescent="0.25">
      <c r="A2" s="12" t="s">
        <v>54</v>
      </c>
      <c r="B2" s="13" t="s">
        <v>47</v>
      </c>
      <c r="D2" s="14">
        <v>0</v>
      </c>
      <c r="E2" s="14" t="s">
        <v>59</v>
      </c>
      <c r="F2" s="14" t="s">
        <v>60</v>
      </c>
      <c r="G2" s="14" t="s">
        <v>58</v>
      </c>
    </row>
    <row r="3" spans="1:7" x14ac:dyDescent="0.25">
      <c r="A3" s="12">
        <v>100</v>
      </c>
      <c r="B3" s="13" t="s">
        <v>48</v>
      </c>
    </row>
    <row r="4" spans="1:7" x14ac:dyDescent="0.25">
      <c r="A4" s="12">
        <v>11</v>
      </c>
      <c r="B4" s="13" t="s">
        <v>50</v>
      </c>
    </row>
    <row r="5" spans="1:7" x14ac:dyDescent="0.25">
      <c r="A5" s="12">
        <v>10</v>
      </c>
      <c r="B5" s="13" t="s">
        <v>51</v>
      </c>
    </row>
    <row r="6" spans="1:7" x14ac:dyDescent="0.25">
      <c r="A6" s="12">
        <v>1</v>
      </c>
      <c r="B6" s="13" t="s">
        <v>50</v>
      </c>
    </row>
    <row r="7" spans="1:7" x14ac:dyDescent="0.25">
      <c r="A7" s="12">
        <v>0</v>
      </c>
      <c r="B7" s="13" t="s">
        <v>48</v>
      </c>
    </row>
    <row r="8" spans="1:7" x14ac:dyDescent="0.25">
      <c r="A8" s="11">
        <v>1111</v>
      </c>
      <c r="B8" s="13" t="s">
        <v>52</v>
      </c>
    </row>
    <row r="9" spans="1:7" x14ac:dyDescent="0.25">
      <c r="A9" s="11">
        <v>1110</v>
      </c>
      <c r="B9" s="13" t="s">
        <v>49</v>
      </c>
    </row>
    <row r="10" spans="1:7" x14ac:dyDescent="0.25">
      <c r="A10" s="11">
        <v>1101</v>
      </c>
      <c r="B10" s="13" t="s">
        <v>53</v>
      </c>
    </row>
    <row r="11" spans="1:7" x14ac:dyDescent="0.25">
      <c r="A11" s="11">
        <v>1100</v>
      </c>
      <c r="B11" s="13" t="s">
        <v>48</v>
      </c>
    </row>
    <row r="12" spans="1:7" x14ac:dyDescent="0.25">
      <c r="A12" s="11" t="s">
        <v>54</v>
      </c>
      <c r="B12" s="13" t="s">
        <v>48</v>
      </c>
    </row>
    <row r="13" spans="1:7" x14ac:dyDescent="0.25">
      <c r="A13" s="11">
        <v>1001</v>
      </c>
      <c r="B13" s="1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Header</vt:lpstr>
      <vt:lpstr>data</vt:lpstr>
      <vt:lpstr>IMUOritentation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Xu</dc:creator>
  <cp:lastModifiedBy>Eric Xu</cp:lastModifiedBy>
  <dcterms:created xsi:type="dcterms:W3CDTF">2015-06-05T18:17:20Z</dcterms:created>
  <dcterms:modified xsi:type="dcterms:W3CDTF">2025-12-10T19:00:08Z</dcterms:modified>
</cp:coreProperties>
</file>